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losAV\Desktop\АНТИТЕРРОР\ОТЧЕТЫ\ЕЖЕКВАРТАЛЬНО к 15 числу\2022\2 квартал\"/>
    </mc:Choice>
  </mc:AlternateContent>
  <xr:revisionPtr revIDLastSave="0" documentId="13_ncr:1_{5C2C7BC0-00DD-4915-8DE4-3C8D94862BC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 квартал" sheetId="7" r:id="rId1"/>
  </sheets>
  <definedNames>
    <definedName name="_xlnm.Print_Area" localSheetId="0">'2 квартал'!$A$1:$R$41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7" l="1"/>
  <c r="M24" i="7"/>
  <c r="H24" i="7"/>
  <c r="C24" i="7"/>
  <c r="M23" i="7"/>
  <c r="H23" i="7"/>
  <c r="C23" i="7"/>
  <c r="M22" i="7"/>
  <c r="H22" i="7"/>
  <c r="C22" i="7"/>
  <c r="Q37" i="7" l="1"/>
  <c r="P37" i="7"/>
  <c r="O37" i="7"/>
  <c r="N37" i="7"/>
  <c r="M37" i="7"/>
  <c r="L37" i="7"/>
  <c r="K37" i="7"/>
  <c r="J37" i="7"/>
  <c r="I37" i="7"/>
  <c r="H37" i="7"/>
  <c r="G37" i="7"/>
  <c r="F37" i="7"/>
  <c r="E37" i="7"/>
  <c r="D37" i="7"/>
  <c r="C37" i="7"/>
  <c r="Q34" i="7"/>
  <c r="P34" i="7"/>
  <c r="O34" i="7"/>
  <c r="N34" i="7"/>
  <c r="L34" i="7"/>
  <c r="K34" i="7"/>
  <c r="J34" i="7"/>
  <c r="I34" i="7"/>
  <c r="G34" i="7"/>
  <c r="F34" i="7"/>
  <c r="E34" i="7"/>
  <c r="D34" i="7"/>
  <c r="M33" i="7"/>
  <c r="H33" i="7"/>
  <c r="C33" i="7"/>
  <c r="M32" i="7"/>
  <c r="H32" i="7"/>
  <c r="C32" i="7"/>
  <c r="M31" i="7"/>
  <c r="H31" i="7"/>
  <c r="C31" i="7"/>
  <c r="M30" i="7"/>
  <c r="H30" i="7"/>
  <c r="C30" i="7"/>
  <c r="M29" i="7"/>
  <c r="H29" i="7"/>
  <c r="C29" i="7"/>
  <c r="M28" i="7"/>
  <c r="H28" i="7"/>
  <c r="C28" i="7"/>
  <c r="Q26" i="7"/>
  <c r="O26" i="7"/>
  <c r="O38" i="7" s="1"/>
  <c r="N26" i="7"/>
  <c r="L26" i="7"/>
  <c r="K26" i="7"/>
  <c r="J26" i="7"/>
  <c r="I26" i="7"/>
  <c r="G26" i="7"/>
  <c r="F26" i="7"/>
  <c r="F38" i="7" s="1"/>
  <c r="E26" i="7"/>
  <c r="D26" i="7"/>
  <c r="M25" i="7"/>
  <c r="H25" i="7"/>
  <c r="C25" i="7"/>
  <c r="M21" i="7"/>
  <c r="H21" i="7"/>
  <c r="C21" i="7"/>
  <c r="M20" i="7"/>
  <c r="H20" i="7"/>
  <c r="C20" i="7"/>
  <c r="H19" i="7"/>
  <c r="C19" i="7"/>
  <c r="M18" i="7"/>
  <c r="H18" i="7"/>
  <c r="C18" i="7"/>
  <c r="M17" i="7"/>
  <c r="H17" i="7"/>
  <c r="C17" i="7"/>
  <c r="M16" i="7"/>
  <c r="H16" i="7"/>
  <c r="C16" i="7"/>
  <c r="H15" i="7"/>
  <c r="C15" i="7"/>
  <c r="M14" i="7"/>
  <c r="H14" i="7"/>
  <c r="C14" i="7"/>
  <c r="M13" i="7"/>
  <c r="H13" i="7"/>
  <c r="M12" i="7"/>
  <c r="H12" i="7"/>
  <c r="C12" i="7"/>
  <c r="H11" i="7"/>
  <c r="C11" i="7"/>
  <c r="M10" i="7"/>
  <c r="H10" i="7"/>
  <c r="C10" i="7"/>
  <c r="H9" i="7"/>
  <c r="C9" i="7"/>
  <c r="M8" i="7"/>
  <c r="K38" i="7" l="1"/>
  <c r="H34" i="7"/>
  <c r="G38" i="7"/>
  <c r="N38" i="7"/>
  <c r="J38" i="7"/>
  <c r="C34" i="7"/>
  <c r="H26" i="7"/>
  <c r="M26" i="7"/>
  <c r="L38" i="7"/>
  <c r="Q38" i="7"/>
  <c r="D38" i="7"/>
  <c r="I38" i="7"/>
  <c r="C26" i="7"/>
  <c r="E38" i="7"/>
  <c r="M34" i="7"/>
  <c r="P38" i="7"/>
  <c r="H38" i="7" l="1"/>
  <c r="M38" i="7"/>
  <c r="C38" i="7"/>
</calcChain>
</file>

<file path=xl/sharedStrings.xml><?xml version="1.0" encoding="utf-8"?>
<sst xmlns="http://schemas.openxmlformats.org/spreadsheetml/2006/main" count="85" uniqueCount="73">
  <si>
    <t>1.7.</t>
  </si>
  <si>
    <t>Итого по Подпрограмме I</t>
  </si>
  <si>
    <t>Итого по Подпрограмме II</t>
  </si>
  <si>
    <t>Наименование подпрограмм, 
мероприятий</t>
  </si>
  <si>
    <t>План по программе</t>
  </si>
  <si>
    <t>Уточненный план по бюджету*</t>
  </si>
  <si>
    <t>Кассовое исполнение*</t>
  </si>
  <si>
    <t xml:space="preserve">федеральный 
бюджет
</t>
  </si>
  <si>
    <t xml:space="preserve">окружной
бюджет 
</t>
  </si>
  <si>
    <t xml:space="preserve">другие 
источники
</t>
  </si>
  <si>
    <t>1.1.</t>
  </si>
  <si>
    <t>1.2.</t>
  </si>
  <si>
    <t>1.3.</t>
  </si>
  <si>
    <t>2.1.</t>
  </si>
  <si>
    <t>2.2.</t>
  </si>
  <si>
    <t>2.3.</t>
  </si>
  <si>
    <t>2.4.</t>
  </si>
  <si>
    <t>1.4.</t>
  </si>
  <si>
    <t>1.5.</t>
  </si>
  <si>
    <t>1.6.</t>
  </si>
  <si>
    <t xml:space="preserve">Примечание:
- в графе 2 указываются наименование подпрограмм и мероприятий в последовательности, предусмотренной целевой программой;
- в графах 4 - 7 проставляются денежные средства, предусмотренные утвержденной целевой программой на соответствующий финансовый год, с последними изменениями;
- графа 3 = графа 4 + графа 5 + графа 6+ графа 7;
- в графах 9 - 12 проставляются денежные средства, утвержденные бюджетом;
- графа 8 = графа 9 + графа 10 + графа 11+ графа 12;
- в графах 14 - 17 проставляются денежные средства по кассовому исполнению,  поквартально с нарастающим итогом;
- графа 13 = графа 14 + графа 15 + графа 16+ графа 17;
- при отсутствии финансовых средств в графах 3 - 17 проставляются нули;
- графы 8-17* согласовываются с комитетом по финансам. </t>
  </si>
  <si>
    <t>Всего</t>
  </si>
  <si>
    <t>ИТОГО:</t>
  </si>
  <si>
    <t xml:space="preserve">городской бюджет
</t>
  </si>
  <si>
    <t>№</t>
  </si>
  <si>
    <t>Отчет о ходе реализации муниципальной программы                                                                                                     ТАБЛИЦА 1</t>
  </si>
  <si>
    <t>1.8.</t>
  </si>
  <si>
    <t>Подпрограмма I. 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</t>
  </si>
  <si>
    <t>1.9.</t>
  </si>
  <si>
    <t>1.10.</t>
  </si>
  <si>
    <t>1.11.</t>
  </si>
  <si>
    <t>1.12.</t>
  </si>
  <si>
    <t>1.13.</t>
  </si>
  <si>
    <t>1.14.</t>
  </si>
  <si>
    <t>1.15.</t>
  </si>
  <si>
    <t>2.5.</t>
  </si>
  <si>
    <t>2.6.</t>
  </si>
  <si>
    <t>Подпрограмма II. Участие в профилактике экстремизма, а также в минимизации и (или) ликвидации последствий проявлений экстремизма</t>
  </si>
  <si>
    <t>Оказание поддержки некоммерческим организациям для реализации проектов и участия в мероприятиях в сфере межнациональных (межэтнических) отношений, профилактики экстремизма(1,2,3)</t>
  </si>
  <si>
    <t xml:space="preserve">Содействие религиозным организациям в культурно-просветительской и социально-значимой 
деятельности, направленной на развитие межнационального и межконфессионального диалога, возрождению семейных ценностей, 
противодействию экстремизму, национальной и религиозной нетерпимости (1,2)
</t>
  </si>
  <si>
    <t>Мероприятия просветительского характера для представителей общественных объединений, религиозных организаций по вопросам укрепления межнационального и межконфессионального согласия, обеспечения социальной и культурной адаптации мигрантов, профилактики экстремизма на территории муниципального образования(1,2)</t>
  </si>
  <si>
    <t>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 (1,2)</t>
  </si>
  <si>
    <t>Развитие и использование потенциала молодежи в интересах укрепления единства российской нации, упрочения мира и согласия (1,2,3)</t>
  </si>
  <si>
    <t>Проведение информационных кампании,  направленных на укрепление общероссийского гражданского единства и гармонизацию межнациональных и межконфессиональных отношений, профилактику экстремизма (1)</t>
  </si>
  <si>
    <t xml:space="preserve">Конкурс журналистских работ и проектов 
(программ)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 (1)
</t>
  </si>
  <si>
    <t>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 (1)</t>
  </si>
  <si>
    <t>Содействие этнокультурному многообразию народов России (1,2,3)</t>
  </si>
  <si>
    <t>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 (1,2)</t>
  </si>
  <si>
    <t>Просветительские мероприятия, направленные на популяризацию и поддержку родных языков народов России, проживающих в муниципальном образовании (1,3)</t>
  </si>
  <si>
    <t xml:space="preserve">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
(1,2)
</t>
  </si>
  <si>
    <t xml:space="preserve">Совершенствование системы мер, обеспечивающих уважительное отношение мигрантов к культуре и традициям принимающего сообщества (1,2) </t>
  </si>
  <si>
    <t xml:space="preserve">Привлечение средств массовой информации к формированию положительного образа мигранта, популяризация легального труда мигрантов 
(1)
</t>
  </si>
  <si>
    <t>Создание и поддержка центра национальных культур (1)</t>
  </si>
  <si>
    <t>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экстремизма(1)</t>
  </si>
  <si>
    <t>Реализация мер по профилактике распространения экстремистской идеологии, создание экспертной панели для возможности оперативно выявлять и своевременно реагировать на зарождающиеся конфликты в сфере межнациональных и этноконфессиональных отношений (1,2)</t>
  </si>
  <si>
    <t>Мониторинг экстремистских настроений в молодежной среде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</si>
  <si>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 (1)</t>
  </si>
  <si>
    <t xml:space="preserve"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
(1)
</t>
  </si>
  <si>
    <t xml:space="preserve">Повышение профессионального уровня работников образовательных организаций, учреждений культуры, спорта, социальной и молодежной политики в сфере профилактики экстремизма, внедрение и использование новых методик, направленных на профилактику экстремизма 
(1)
</t>
  </si>
  <si>
    <t>Подпрограмма III. Создание условий для антитеррористической безопасности в муниципальном образовании</t>
  </si>
  <si>
    <t xml:space="preserve">Повышение уровня антитеррористической защищенности муниципальных объектов (4)
</t>
  </si>
  <si>
    <t xml:space="preserve"> </t>
  </si>
  <si>
    <t>1.16.</t>
  </si>
  <si>
    <t>1.18.</t>
  </si>
  <si>
    <t>1.17.</t>
  </si>
  <si>
    <t>Поддержка деятельности социально ориентированных некоммерческих организаций, оказывающих услуги, направленные на развитие межнационального сотрудничества, сохранение и защиту самобытности, культуры, языков и традиций народов Российской Федерации, проживающих в городе Пыть-Ях, социальную и культурную адаптацию путем проведения конкурса.</t>
  </si>
  <si>
    <t>Проведение в местах компактного проживания мигрантов просветительских мероприятий</t>
  </si>
  <si>
    <t>Проведение мероприятия с мигрантами на знание русского языка, истории, культуры и традиций народов России</t>
  </si>
  <si>
    <t>«Укрепление межнационального и межконфессионального согласия, профилактика экстремизма в городе Пыть-Яхе» за 2 квартал 2022 года</t>
  </si>
  <si>
    <t xml:space="preserve">С ИП "Черепанова Л.Г." заключен муниципальный контракт от 27.05.2022 №62 на изготовление Баннера "Социальная культурная адаптация мигрантов". Сумма контракта составила 13 000 рублей, из них: 5 200 рублей (окружной бюджет); 7 800 рублей (местный бюджет). Оплата произведена в строгом соответствии условиям контракта. </t>
  </si>
  <si>
    <t xml:space="preserve">С ИП "Черепанова Л.Г." заключен муниципальный контракт от 07.04.2022 №40 на изготовление буклета "Об ответственности за участие в экстремистской деятельности, разжигание межнациональной, межрелигиозной розни" тиражем 3500 экз. Сумма контракта составила 31 500 рублей, из них: 12 600 рублей (окружной бюджет); 18 900 рублей (местный бюджет). Оплата произведена в строгом соответствии условиям контракта. </t>
  </si>
  <si>
    <t xml:space="preserve">Руководитель </t>
  </si>
  <si>
    <t>_____________________ Староста Т.В.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</si>
</sst>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color indexed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9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top"/>
      <protection locked="0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164" fontId="5" fillId="3" borderId="1" xfId="0" applyNumberFormat="1" applyFont="1" applyFill="1" applyBorder="1" applyAlignment="1" applyProtection="1">
      <alignment vertical="center"/>
      <protection hidden="1"/>
    </xf>
    <xf numFmtId="164" fontId="12" fillId="0" borderId="0" xfId="0" applyNumberFormat="1" applyFont="1" applyFill="1" applyAlignment="1" applyProtection="1">
      <alignment vertical="center"/>
      <protection locked="0"/>
    </xf>
    <xf numFmtId="0" fontId="1" fillId="4" borderId="1" xfId="0" applyFont="1" applyFill="1" applyBorder="1" applyAlignment="1" applyProtection="1">
      <alignment horizontal="left" vertical="top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1" fillId="4" borderId="1" xfId="0" applyNumberFormat="1" applyFont="1" applyFill="1" applyBorder="1" applyAlignment="1" applyProtection="1">
      <alignment horizontal="left" vertical="top" wrapText="1"/>
      <protection locked="0"/>
    </xf>
    <xf numFmtId="164" fontId="5" fillId="5" borderId="1" xfId="0" applyNumberFormat="1" applyFont="1" applyFill="1" applyBorder="1" applyAlignment="1" applyProtection="1">
      <alignment vertical="center"/>
      <protection hidden="1"/>
    </xf>
    <xf numFmtId="164" fontId="5" fillId="6" borderId="1" xfId="0" applyNumberFormat="1" applyFont="1" applyFill="1" applyBorder="1" applyAlignment="1" applyProtection="1">
      <alignment vertical="center"/>
      <protection hidden="1"/>
    </xf>
    <xf numFmtId="164" fontId="13" fillId="6" borderId="1" xfId="0" applyNumberFormat="1" applyFont="1" applyFill="1" applyBorder="1" applyAlignment="1" applyProtection="1">
      <alignment vertical="center"/>
      <protection hidden="1"/>
    </xf>
    <xf numFmtId="0" fontId="1" fillId="0" borderId="6" xfId="0" applyFont="1" applyFill="1" applyBorder="1" applyAlignment="1" applyProtection="1">
      <alignment horizontal="left" vertical="top" wrapText="1"/>
      <protection locked="0"/>
    </xf>
    <xf numFmtId="16" fontId="1" fillId="4" borderId="1" xfId="0" applyNumberFormat="1" applyFont="1" applyFill="1" applyBorder="1" applyAlignment="1" applyProtection="1">
      <alignment horizontal="left" vertical="top" wrapText="1"/>
      <protection locked="0"/>
    </xf>
    <xf numFmtId="0" fontId="3" fillId="7" borderId="0" xfId="0" applyFont="1" applyFill="1" applyAlignment="1" applyProtection="1">
      <alignment vertical="center"/>
      <protection locked="0"/>
    </xf>
    <xf numFmtId="0" fontId="14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16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16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7" fillId="7" borderId="6" xfId="0" applyFont="1" applyFill="1" applyBorder="1" applyAlignment="1" applyProtection="1">
      <alignment horizontal="left" vertical="center" wrapText="1"/>
      <protection locked="0"/>
    </xf>
    <xf numFmtId="0" fontId="8" fillId="7" borderId="2" xfId="0" applyFont="1" applyFill="1" applyBorder="1" applyAlignment="1" applyProtection="1">
      <alignment horizontal="left" vertical="center" wrapText="1"/>
      <protection locked="0"/>
    </xf>
    <xf numFmtId="0" fontId="8" fillId="7" borderId="3" xfId="0" applyFont="1" applyFill="1" applyBorder="1" applyAlignment="1" applyProtection="1">
      <alignment horizontal="left" vertical="center" wrapText="1"/>
      <protection locked="0"/>
    </xf>
    <xf numFmtId="1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6" xfId="0" applyFont="1" applyFill="1" applyBorder="1" applyAlignment="1" applyProtection="1">
      <alignment horizontal="left" vertical="center" wrapText="1"/>
      <protection locked="0"/>
    </xf>
    <xf numFmtId="0" fontId="2" fillId="7" borderId="2" xfId="0" applyFont="1" applyFill="1" applyBorder="1" applyAlignment="1" applyProtection="1">
      <alignment horizontal="left"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16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16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68BCE-5EDE-4D24-AFF3-94A9C8B05E6F}">
  <dimension ref="A1:R50"/>
  <sheetViews>
    <sheetView tabSelected="1" view="pageBreakPreview" zoomScaleNormal="70" zoomScaleSheetLayoutView="100" workbookViewId="0">
      <pane xSplit="2" ySplit="5" topLeftCell="C36" activePane="bottomRight" state="frozen"/>
      <selection pane="topRight" activeCell="C1" sqref="C1"/>
      <selection pane="bottomLeft" activeCell="A6" sqref="A6"/>
      <selection pane="bottomRight" activeCell="R28" sqref="R28"/>
    </sheetView>
  </sheetViews>
  <sheetFormatPr defaultColWidth="9.140625" defaultRowHeight="11.25" x14ac:dyDescent="0.2"/>
  <cols>
    <col min="1" max="1" width="5.85546875" style="21" customWidth="1"/>
    <col min="2" max="2" width="27.7109375" style="5" customWidth="1"/>
    <col min="3" max="3" width="8.42578125" style="11" customWidth="1"/>
    <col min="4" max="5" width="6" style="11" customWidth="1"/>
    <col min="6" max="6" width="8" style="11" customWidth="1"/>
    <col min="7" max="7" width="6" style="5" customWidth="1"/>
    <col min="8" max="8" width="6.5703125" style="11" customWidth="1"/>
    <col min="9" max="10" width="6" style="5" customWidth="1"/>
    <col min="11" max="11" width="7.28515625" style="11" customWidth="1"/>
    <col min="12" max="12" width="6" style="5" customWidth="1"/>
    <col min="13" max="13" width="8.85546875" style="11" customWidth="1"/>
    <col min="14" max="14" width="6" style="11" customWidth="1"/>
    <col min="15" max="15" width="6" style="5" customWidth="1"/>
    <col min="16" max="16" width="7.5703125" style="5" customWidth="1"/>
    <col min="17" max="17" width="6" style="5" customWidth="1"/>
    <col min="18" max="18" width="58" style="21" customWidth="1"/>
    <col min="19" max="16384" width="9.140625" style="5"/>
  </cols>
  <sheetData>
    <row r="1" spans="1:18" s="1" customFormat="1" ht="17.45" customHeight="1" x14ac:dyDescent="0.2">
      <c r="A1" s="51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</row>
    <row r="2" spans="1:18" s="2" customFormat="1" ht="66" customHeight="1" x14ac:dyDescent="0.2">
      <c r="A2" s="52" t="s">
        <v>68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</row>
    <row r="3" spans="1:18" ht="14.45" customHeight="1" x14ac:dyDescent="0.2">
      <c r="A3" s="3"/>
      <c r="B3" s="3"/>
      <c r="C3" s="4"/>
      <c r="D3" s="4"/>
      <c r="E3" s="4"/>
      <c r="F3" s="4"/>
      <c r="G3" s="3"/>
      <c r="H3" s="4"/>
      <c r="I3" s="3"/>
      <c r="J3" s="3"/>
      <c r="K3" s="4"/>
      <c r="L3" s="3"/>
      <c r="M3" s="4"/>
      <c r="N3" s="4"/>
      <c r="O3" s="3"/>
      <c r="P3" s="3"/>
      <c r="Q3" s="3"/>
      <c r="R3" s="3"/>
    </row>
    <row r="4" spans="1:18" s="6" customFormat="1" ht="15.75" customHeight="1" x14ac:dyDescent="0.2">
      <c r="A4" s="53" t="s">
        <v>24</v>
      </c>
      <c r="B4" s="54" t="s">
        <v>3</v>
      </c>
      <c r="C4" s="55" t="s">
        <v>4</v>
      </c>
      <c r="D4" s="55"/>
      <c r="E4" s="55"/>
      <c r="F4" s="55"/>
      <c r="G4" s="55"/>
      <c r="H4" s="55" t="s">
        <v>5</v>
      </c>
      <c r="I4" s="55"/>
      <c r="J4" s="55"/>
      <c r="K4" s="55"/>
      <c r="L4" s="55"/>
      <c r="M4" s="55" t="s">
        <v>6</v>
      </c>
      <c r="N4" s="55"/>
      <c r="O4" s="55"/>
      <c r="P4" s="55"/>
      <c r="Q4" s="55"/>
      <c r="R4" s="56"/>
    </row>
    <row r="5" spans="1:18" s="6" customFormat="1" ht="66.75" customHeight="1" x14ac:dyDescent="0.2">
      <c r="A5" s="53"/>
      <c r="B5" s="54"/>
      <c r="C5" s="37" t="s">
        <v>21</v>
      </c>
      <c r="D5" s="7" t="s">
        <v>7</v>
      </c>
      <c r="E5" s="7" t="s">
        <v>8</v>
      </c>
      <c r="F5" s="7" t="s">
        <v>23</v>
      </c>
      <c r="G5" s="7" t="s">
        <v>9</v>
      </c>
      <c r="H5" s="37" t="s">
        <v>21</v>
      </c>
      <c r="I5" s="7" t="s">
        <v>7</v>
      </c>
      <c r="J5" s="7" t="s">
        <v>8</v>
      </c>
      <c r="K5" s="7" t="s">
        <v>23</v>
      </c>
      <c r="L5" s="7" t="s">
        <v>9</v>
      </c>
      <c r="M5" s="37" t="s">
        <v>21</v>
      </c>
      <c r="N5" s="7" t="s">
        <v>7</v>
      </c>
      <c r="O5" s="7" t="s">
        <v>8</v>
      </c>
      <c r="P5" s="7" t="s">
        <v>23</v>
      </c>
      <c r="Q5" s="7" t="s">
        <v>9</v>
      </c>
      <c r="R5" s="57"/>
    </row>
    <row r="6" spans="1:18" s="6" customFormat="1" x14ac:dyDescent="0.2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  <c r="J6" s="37">
        <v>10</v>
      </c>
      <c r="K6" s="37">
        <v>11</v>
      </c>
      <c r="L6" s="37">
        <v>12</v>
      </c>
      <c r="M6" s="37">
        <v>13</v>
      </c>
      <c r="N6" s="37">
        <v>14</v>
      </c>
      <c r="O6" s="37">
        <v>15</v>
      </c>
      <c r="P6" s="37">
        <v>16</v>
      </c>
      <c r="Q6" s="37">
        <v>17</v>
      </c>
      <c r="R6" s="37">
        <v>18</v>
      </c>
    </row>
    <row r="7" spans="1:18" s="1" customFormat="1" ht="49.5" customHeight="1" x14ac:dyDescent="0.2">
      <c r="A7" s="41" t="s">
        <v>27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3"/>
    </row>
    <row r="8" spans="1:18" s="11" customFormat="1" ht="133.5" customHeight="1" x14ac:dyDescent="0.2">
      <c r="A8" s="8" t="s">
        <v>10</v>
      </c>
      <c r="B8" s="9" t="s">
        <v>38</v>
      </c>
      <c r="C8" s="29">
        <v>0</v>
      </c>
      <c r="D8" s="10">
        <v>0</v>
      </c>
      <c r="E8" s="10">
        <v>0</v>
      </c>
      <c r="F8" s="10">
        <v>0</v>
      </c>
      <c r="G8" s="10">
        <v>0</v>
      </c>
      <c r="H8" s="31">
        <v>0</v>
      </c>
      <c r="I8" s="10">
        <v>0</v>
      </c>
      <c r="J8" s="10">
        <v>0</v>
      </c>
      <c r="K8" s="10">
        <v>0</v>
      </c>
      <c r="L8" s="10">
        <v>0</v>
      </c>
      <c r="M8" s="22">
        <f>N8+O8+P8+Q8</f>
        <v>0</v>
      </c>
      <c r="N8" s="10">
        <v>0</v>
      </c>
      <c r="O8" s="10">
        <v>0</v>
      </c>
      <c r="P8" s="10">
        <v>0</v>
      </c>
      <c r="Q8" s="10">
        <v>0</v>
      </c>
      <c r="R8" s="8"/>
    </row>
    <row r="9" spans="1:18" s="27" customFormat="1" ht="130.5" customHeight="1" x14ac:dyDescent="0.2">
      <c r="A9" s="25" t="s">
        <v>11</v>
      </c>
      <c r="B9" s="26" t="s">
        <v>39</v>
      </c>
      <c r="C9" s="29">
        <f>D9+E9+F9+G9</f>
        <v>16.7</v>
      </c>
      <c r="D9" s="10">
        <v>0</v>
      </c>
      <c r="E9" s="10">
        <v>6.7</v>
      </c>
      <c r="F9" s="10">
        <v>10</v>
      </c>
      <c r="G9" s="10">
        <v>0</v>
      </c>
      <c r="H9" s="30">
        <f>I9+J9+K9+L9</f>
        <v>16.7</v>
      </c>
      <c r="I9" s="10">
        <v>0</v>
      </c>
      <c r="J9" s="10">
        <v>6.7</v>
      </c>
      <c r="K9" s="10">
        <v>10</v>
      </c>
      <c r="L9" s="10">
        <v>0</v>
      </c>
      <c r="M9" s="30">
        <v>0</v>
      </c>
      <c r="N9" s="10">
        <v>0</v>
      </c>
      <c r="O9" s="10">
        <v>0</v>
      </c>
      <c r="P9" s="10">
        <v>0</v>
      </c>
      <c r="Q9" s="10">
        <v>0</v>
      </c>
      <c r="R9" s="25"/>
    </row>
    <row r="10" spans="1:18" s="27" customFormat="1" ht="128.25" customHeight="1" x14ac:dyDescent="0.2">
      <c r="A10" s="25" t="s">
        <v>12</v>
      </c>
      <c r="B10" s="26" t="s">
        <v>40</v>
      </c>
      <c r="C10" s="29">
        <f t="shared" ref="C10:C25" si="0">D10+E10+F10+G10</f>
        <v>0</v>
      </c>
      <c r="D10" s="10">
        <v>0</v>
      </c>
      <c r="E10" s="10">
        <v>0</v>
      </c>
      <c r="F10" s="10">
        <v>0</v>
      </c>
      <c r="G10" s="10">
        <v>0</v>
      </c>
      <c r="H10" s="31">
        <f t="shared" ref="H10:H25" si="1">I10+J10+K10+L10</f>
        <v>0</v>
      </c>
      <c r="I10" s="10">
        <v>0</v>
      </c>
      <c r="J10" s="10">
        <v>0</v>
      </c>
      <c r="K10" s="10">
        <v>0</v>
      </c>
      <c r="L10" s="10">
        <v>0</v>
      </c>
      <c r="M10" s="22">
        <f t="shared" ref="M10:M25" si="2">N10+O10+P10+Q10</f>
        <v>0</v>
      </c>
      <c r="N10" s="10">
        <v>0</v>
      </c>
      <c r="O10" s="10">
        <v>0</v>
      </c>
      <c r="P10" s="10">
        <v>0</v>
      </c>
      <c r="Q10" s="10">
        <v>0</v>
      </c>
      <c r="R10" s="25"/>
    </row>
    <row r="11" spans="1:18" s="27" customFormat="1" ht="121.5" customHeight="1" x14ac:dyDescent="0.2">
      <c r="A11" s="25" t="s">
        <v>17</v>
      </c>
      <c r="B11" s="26" t="s">
        <v>41</v>
      </c>
      <c r="C11" s="29">
        <f>D11+E11+F11+G11</f>
        <v>33.200000000000003</v>
      </c>
      <c r="D11" s="10">
        <v>0</v>
      </c>
      <c r="E11" s="10">
        <v>13.2</v>
      </c>
      <c r="F11" s="10">
        <v>20</v>
      </c>
      <c r="G11" s="10">
        <v>0</v>
      </c>
      <c r="H11" s="30">
        <f>I11+J11+K11+L11</f>
        <v>33.200000000000003</v>
      </c>
      <c r="I11" s="10">
        <v>0</v>
      </c>
      <c r="J11" s="10">
        <v>13.2</v>
      </c>
      <c r="K11" s="10">
        <v>20</v>
      </c>
      <c r="L11" s="10">
        <v>0</v>
      </c>
      <c r="M11" s="30">
        <v>0</v>
      </c>
      <c r="N11" s="10">
        <v>0</v>
      </c>
      <c r="O11" s="10">
        <v>0</v>
      </c>
      <c r="P11" s="10">
        <v>0</v>
      </c>
      <c r="Q11" s="10">
        <v>0</v>
      </c>
      <c r="R11" s="25"/>
    </row>
    <row r="12" spans="1:18" s="27" customFormat="1" ht="72" customHeight="1" x14ac:dyDescent="0.2">
      <c r="A12" s="25" t="s">
        <v>18</v>
      </c>
      <c r="B12" s="26" t="s">
        <v>42</v>
      </c>
      <c r="C12" s="29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31">
        <f t="shared" si="1"/>
        <v>0</v>
      </c>
      <c r="I12" s="10">
        <v>0</v>
      </c>
      <c r="J12" s="10">
        <v>0</v>
      </c>
      <c r="K12" s="10">
        <v>0</v>
      </c>
      <c r="L12" s="10">
        <v>0</v>
      </c>
      <c r="M12" s="22">
        <f t="shared" si="2"/>
        <v>0</v>
      </c>
      <c r="N12" s="10">
        <v>0</v>
      </c>
      <c r="O12" s="10">
        <v>0</v>
      </c>
      <c r="P12" s="10">
        <v>0</v>
      </c>
      <c r="Q12" s="10">
        <v>0</v>
      </c>
      <c r="R12" s="25"/>
    </row>
    <row r="13" spans="1:18" s="11" customFormat="1" ht="94.5" customHeight="1" x14ac:dyDescent="0.2">
      <c r="A13" s="14" t="s">
        <v>19</v>
      </c>
      <c r="B13" s="9" t="s">
        <v>43</v>
      </c>
      <c r="C13" s="29">
        <f>D13+E13+F13+G13</f>
        <v>0</v>
      </c>
      <c r="D13" s="10">
        <v>0</v>
      </c>
      <c r="E13" s="10">
        <v>0</v>
      </c>
      <c r="F13" s="10">
        <v>0</v>
      </c>
      <c r="G13" s="10">
        <v>0</v>
      </c>
      <c r="H13" s="30">
        <f>I13+J13+K13+L13</f>
        <v>0</v>
      </c>
      <c r="I13" s="10">
        <v>0</v>
      </c>
      <c r="J13" s="10">
        <v>0</v>
      </c>
      <c r="K13" s="10">
        <v>0</v>
      </c>
      <c r="L13" s="10">
        <v>0</v>
      </c>
      <c r="M13" s="30">
        <f>N13+O13+P13+Q13</f>
        <v>0</v>
      </c>
      <c r="N13" s="10">
        <v>0</v>
      </c>
      <c r="O13" s="10">
        <v>0</v>
      </c>
      <c r="P13" s="10">
        <v>0</v>
      </c>
      <c r="Q13" s="10">
        <v>0</v>
      </c>
      <c r="R13" s="8"/>
    </row>
    <row r="14" spans="1:18" s="27" customFormat="1" ht="123.75" customHeight="1" x14ac:dyDescent="0.2">
      <c r="A14" s="28" t="s">
        <v>0</v>
      </c>
      <c r="B14" s="26" t="s">
        <v>44</v>
      </c>
      <c r="C14" s="29">
        <f t="shared" si="0"/>
        <v>0</v>
      </c>
      <c r="D14" s="10">
        <v>0</v>
      </c>
      <c r="E14" s="10">
        <v>0</v>
      </c>
      <c r="F14" s="10">
        <v>0</v>
      </c>
      <c r="G14" s="10">
        <v>0</v>
      </c>
      <c r="H14" s="31">
        <f t="shared" si="1"/>
        <v>0</v>
      </c>
      <c r="I14" s="10">
        <v>0</v>
      </c>
      <c r="J14" s="10">
        <v>0</v>
      </c>
      <c r="K14" s="10">
        <v>0</v>
      </c>
      <c r="L14" s="10">
        <v>0</v>
      </c>
      <c r="M14" s="22">
        <f t="shared" si="2"/>
        <v>0</v>
      </c>
      <c r="N14" s="10">
        <v>0</v>
      </c>
      <c r="O14" s="10">
        <v>0</v>
      </c>
      <c r="P14" s="10">
        <v>0</v>
      </c>
      <c r="Q14" s="10">
        <v>0</v>
      </c>
      <c r="R14" s="25"/>
    </row>
    <row r="15" spans="1:18" s="27" customFormat="1" ht="98.25" customHeight="1" x14ac:dyDescent="0.2">
      <c r="A15" s="33" t="s">
        <v>26</v>
      </c>
      <c r="B15" s="26" t="s">
        <v>45</v>
      </c>
      <c r="C15" s="29">
        <f>D15+E15+F15+G15</f>
        <v>16.7</v>
      </c>
      <c r="D15" s="10">
        <v>0</v>
      </c>
      <c r="E15" s="10">
        <v>6.7</v>
      </c>
      <c r="F15" s="10">
        <v>10</v>
      </c>
      <c r="G15" s="10">
        <v>0</v>
      </c>
      <c r="H15" s="30">
        <f>I15+J15+K15+L15</f>
        <v>16.7</v>
      </c>
      <c r="I15" s="10">
        <v>0</v>
      </c>
      <c r="J15" s="10">
        <v>6.7</v>
      </c>
      <c r="K15" s="10">
        <v>10</v>
      </c>
      <c r="L15" s="10">
        <v>0</v>
      </c>
      <c r="M15" s="30">
        <v>0</v>
      </c>
      <c r="N15" s="10">
        <v>0</v>
      </c>
      <c r="O15" s="10">
        <v>0</v>
      </c>
      <c r="P15" s="10">
        <v>0</v>
      </c>
      <c r="Q15" s="10">
        <v>0</v>
      </c>
      <c r="R15" s="25"/>
    </row>
    <row r="16" spans="1:18" s="27" customFormat="1" ht="55.5" customHeight="1" x14ac:dyDescent="0.2">
      <c r="A16" s="28" t="s">
        <v>28</v>
      </c>
      <c r="B16" s="26" t="s">
        <v>46</v>
      </c>
      <c r="C16" s="29">
        <f t="shared" si="0"/>
        <v>0</v>
      </c>
      <c r="D16" s="10">
        <v>0</v>
      </c>
      <c r="E16" s="10">
        <v>0</v>
      </c>
      <c r="F16" s="10">
        <v>0</v>
      </c>
      <c r="G16" s="10">
        <v>0</v>
      </c>
      <c r="H16" s="31">
        <f t="shared" si="1"/>
        <v>0</v>
      </c>
      <c r="I16" s="10">
        <v>0</v>
      </c>
      <c r="J16" s="10">
        <v>0</v>
      </c>
      <c r="K16" s="10">
        <v>0</v>
      </c>
      <c r="L16" s="10">
        <v>0</v>
      </c>
      <c r="M16" s="22">
        <f t="shared" si="2"/>
        <v>0</v>
      </c>
      <c r="N16" s="10">
        <v>0</v>
      </c>
      <c r="O16" s="10">
        <v>0</v>
      </c>
      <c r="P16" s="10">
        <v>0</v>
      </c>
      <c r="Q16" s="10">
        <v>0</v>
      </c>
      <c r="R16" s="25"/>
    </row>
    <row r="17" spans="1:18" s="27" customFormat="1" ht="88.5" customHeight="1" x14ac:dyDescent="0.2">
      <c r="A17" s="28" t="s">
        <v>29</v>
      </c>
      <c r="B17" s="26" t="s">
        <v>47</v>
      </c>
      <c r="C17" s="29">
        <f t="shared" si="0"/>
        <v>0</v>
      </c>
      <c r="D17" s="10">
        <v>0</v>
      </c>
      <c r="E17" s="10">
        <v>0</v>
      </c>
      <c r="F17" s="10">
        <v>0</v>
      </c>
      <c r="G17" s="10">
        <v>0</v>
      </c>
      <c r="H17" s="30">
        <f t="shared" si="1"/>
        <v>0</v>
      </c>
      <c r="I17" s="10">
        <v>0</v>
      </c>
      <c r="J17" s="10">
        <v>0</v>
      </c>
      <c r="K17" s="10">
        <v>0</v>
      </c>
      <c r="L17" s="10">
        <v>0</v>
      </c>
      <c r="M17" s="30">
        <f t="shared" si="2"/>
        <v>0</v>
      </c>
      <c r="N17" s="10">
        <v>0</v>
      </c>
      <c r="O17" s="10">
        <v>0</v>
      </c>
      <c r="P17" s="10">
        <v>0</v>
      </c>
      <c r="Q17" s="10">
        <v>0</v>
      </c>
      <c r="R17" s="25" t="s">
        <v>61</v>
      </c>
    </row>
    <row r="18" spans="1:18" s="11" customFormat="1" ht="99.75" customHeight="1" x14ac:dyDescent="0.2">
      <c r="A18" s="14" t="s">
        <v>30</v>
      </c>
      <c r="B18" s="9" t="s">
        <v>48</v>
      </c>
      <c r="C18" s="29">
        <f t="shared" si="0"/>
        <v>0</v>
      </c>
      <c r="D18" s="10">
        <v>0</v>
      </c>
      <c r="E18" s="10">
        <v>0</v>
      </c>
      <c r="F18" s="10">
        <v>0</v>
      </c>
      <c r="G18" s="10">
        <v>0</v>
      </c>
      <c r="H18" s="31">
        <f t="shared" si="1"/>
        <v>0</v>
      </c>
      <c r="I18" s="10">
        <v>0</v>
      </c>
      <c r="J18" s="10">
        <v>0</v>
      </c>
      <c r="K18" s="10">
        <v>0</v>
      </c>
      <c r="L18" s="10">
        <v>0</v>
      </c>
      <c r="M18" s="22">
        <f t="shared" si="2"/>
        <v>0</v>
      </c>
      <c r="N18" s="10">
        <v>0</v>
      </c>
      <c r="O18" s="10">
        <v>0</v>
      </c>
      <c r="P18" s="10">
        <v>0</v>
      </c>
      <c r="Q18" s="10">
        <v>0</v>
      </c>
      <c r="R18" s="8"/>
    </row>
    <row r="19" spans="1:18" s="11" customFormat="1" ht="99.75" customHeight="1" x14ac:dyDescent="0.2">
      <c r="A19" s="14" t="s">
        <v>31</v>
      </c>
      <c r="B19" s="9" t="s">
        <v>49</v>
      </c>
      <c r="C19" s="29">
        <f>D19+E19+F19+G19</f>
        <v>66.8</v>
      </c>
      <c r="D19" s="10">
        <v>0</v>
      </c>
      <c r="E19" s="10">
        <v>26.7</v>
      </c>
      <c r="F19" s="10">
        <v>40.1</v>
      </c>
      <c r="G19" s="10">
        <v>0</v>
      </c>
      <c r="H19" s="30">
        <f>I19+J19+K19+L19</f>
        <v>66.8</v>
      </c>
      <c r="I19" s="10">
        <v>0</v>
      </c>
      <c r="J19" s="10">
        <v>26.7</v>
      </c>
      <c r="K19" s="10">
        <v>40.1</v>
      </c>
      <c r="L19" s="10">
        <v>0</v>
      </c>
      <c r="M19" s="30">
        <v>13</v>
      </c>
      <c r="N19" s="10">
        <v>0</v>
      </c>
      <c r="O19" s="10">
        <v>7.8</v>
      </c>
      <c r="P19" s="10">
        <v>5.2</v>
      </c>
      <c r="Q19" s="10">
        <v>0</v>
      </c>
      <c r="R19" s="8" t="s">
        <v>69</v>
      </c>
    </row>
    <row r="20" spans="1:18" s="11" customFormat="1" ht="99.75" customHeight="1" x14ac:dyDescent="0.2">
      <c r="A20" s="14" t="s">
        <v>32</v>
      </c>
      <c r="B20" s="9" t="s">
        <v>50</v>
      </c>
      <c r="C20" s="29">
        <f t="shared" si="0"/>
        <v>0</v>
      </c>
      <c r="D20" s="10">
        <v>0</v>
      </c>
      <c r="E20" s="10">
        <v>0</v>
      </c>
      <c r="F20" s="10">
        <v>0</v>
      </c>
      <c r="G20" s="10">
        <v>0</v>
      </c>
      <c r="H20" s="31">
        <f t="shared" si="1"/>
        <v>0</v>
      </c>
      <c r="I20" s="10">
        <v>0</v>
      </c>
      <c r="J20" s="10">
        <v>0</v>
      </c>
      <c r="K20" s="10">
        <v>0</v>
      </c>
      <c r="L20" s="10">
        <v>0</v>
      </c>
      <c r="M20" s="22">
        <f t="shared" si="2"/>
        <v>0</v>
      </c>
      <c r="N20" s="10">
        <v>0</v>
      </c>
      <c r="O20" s="10">
        <v>0</v>
      </c>
      <c r="P20" s="10">
        <v>0</v>
      </c>
      <c r="Q20" s="10">
        <v>0</v>
      </c>
      <c r="R20" s="8"/>
    </row>
    <row r="21" spans="1:18" s="11" customFormat="1" ht="99.75" customHeight="1" x14ac:dyDescent="0.2">
      <c r="A21" s="14" t="s">
        <v>33</v>
      </c>
      <c r="B21" s="9" t="s">
        <v>51</v>
      </c>
      <c r="C21" s="29">
        <f t="shared" si="0"/>
        <v>0</v>
      </c>
      <c r="D21" s="10">
        <v>0</v>
      </c>
      <c r="E21" s="10">
        <v>0</v>
      </c>
      <c r="F21" s="10">
        <v>0</v>
      </c>
      <c r="G21" s="10">
        <v>0</v>
      </c>
      <c r="H21" s="30">
        <f t="shared" si="1"/>
        <v>0</v>
      </c>
      <c r="I21" s="10">
        <v>0</v>
      </c>
      <c r="J21" s="10">
        <v>0</v>
      </c>
      <c r="K21" s="10">
        <v>0</v>
      </c>
      <c r="L21" s="10">
        <v>0</v>
      </c>
      <c r="M21" s="30">
        <f t="shared" si="2"/>
        <v>0</v>
      </c>
      <c r="N21" s="10">
        <v>0</v>
      </c>
      <c r="O21" s="10">
        <v>0</v>
      </c>
      <c r="P21" s="10">
        <v>0</v>
      </c>
      <c r="Q21" s="10">
        <v>0</v>
      </c>
      <c r="R21" s="8"/>
    </row>
    <row r="22" spans="1:18" s="11" customFormat="1" ht="99.75" customHeight="1" x14ac:dyDescent="0.2">
      <c r="A22" s="14" t="s">
        <v>34</v>
      </c>
      <c r="B22" s="9" t="s">
        <v>52</v>
      </c>
      <c r="C22" s="29">
        <f t="shared" ref="C22" si="3">D22+E22+F22+G22</f>
        <v>0</v>
      </c>
      <c r="D22" s="10">
        <v>0</v>
      </c>
      <c r="E22" s="10">
        <v>0</v>
      </c>
      <c r="F22" s="10">
        <v>0</v>
      </c>
      <c r="G22" s="10">
        <v>0</v>
      </c>
      <c r="H22" s="31">
        <f t="shared" ref="H22" si="4">I22+J22+K22+L22</f>
        <v>0</v>
      </c>
      <c r="I22" s="10">
        <v>0</v>
      </c>
      <c r="J22" s="10">
        <v>0</v>
      </c>
      <c r="K22" s="10">
        <v>0</v>
      </c>
      <c r="L22" s="10">
        <v>0</v>
      </c>
      <c r="M22" s="22">
        <f t="shared" ref="M22" si="5">N22+O22+P22+Q22</f>
        <v>0</v>
      </c>
      <c r="N22" s="10">
        <v>0</v>
      </c>
      <c r="O22" s="10">
        <v>0</v>
      </c>
      <c r="P22" s="10">
        <v>0</v>
      </c>
      <c r="Q22" s="10">
        <v>0</v>
      </c>
      <c r="R22" s="8"/>
    </row>
    <row r="23" spans="1:18" s="11" customFormat="1" ht="127.5" customHeight="1" x14ac:dyDescent="0.2">
      <c r="A23" s="14" t="s">
        <v>62</v>
      </c>
      <c r="B23" s="9" t="s">
        <v>65</v>
      </c>
      <c r="C23" s="29">
        <f t="shared" ref="C23" si="6">D23+E23+F23+G23</f>
        <v>0</v>
      </c>
      <c r="D23" s="10">
        <v>0</v>
      </c>
      <c r="E23" s="10">
        <v>0</v>
      </c>
      <c r="F23" s="10">
        <v>0</v>
      </c>
      <c r="G23" s="10">
        <v>0</v>
      </c>
      <c r="H23" s="31">
        <f t="shared" ref="H23" si="7">I23+J23+K23+L23</f>
        <v>0</v>
      </c>
      <c r="I23" s="10">
        <v>0</v>
      </c>
      <c r="J23" s="10">
        <v>0</v>
      </c>
      <c r="K23" s="10">
        <v>0</v>
      </c>
      <c r="L23" s="10">
        <v>0</v>
      </c>
      <c r="M23" s="22">
        <f t="shared" ref="M23" si="8">N23+O23+P23+Q23</f>
        <v>0</v>
      </c>
      <c r="N23" s="10">
        <v>0</v>
      </c>
      <c r="O23" s="10">
        <v>0</v>
      </c>
      <c r="P23" s="10">
        <v>0</v>
      </c>
      <c r="Q23" s="10">
        <v>0</v>
      </c>
      <c r="R23" s="8"/>
    </row>
    <row r="24" spans="1:18" s="11" customFormat="1" ht="99.75" customHeight="1" x14ac:dyDescent="0.2">
      <c r="A24" s="14" t="s">
        <v>64</v>
      </c>
      <c r="B24" s="9" t="s">
        <v>66</v>
      </c>
      <c r="C24" s="29">
        <f t="shared" ref="C24" si="9">D24+E24+F24+G24</f>
        <v>0</v>
      </c>
      <c r="D24" s="10">
        <v>0</v>
      </c>
      <c r="E24" s="10">
        <v>0</v>
      </c>
      <c r="F24" s="10">
        <v>0</v>
      </c>
      <c r="G24" s="10">
        <v>0</v>
      </c>
      <c r="H24" s="31">
        <f t="shared" ref="H24" si="10">I24+J24+K24+L24</f>
        <v>0</v>
      </c>
      <c r="I24" s="10">
        <v>0</v>
      </c>
      <c r="J24" s="10">
        <v>0</v>
      </c>
      <c r="K24" s="10">
        <v>0</v>
      </c>
      <c r="L24" s="10">
        <v>0</v>
      </c>
      <c r="M24" s="22">
        <f t="shared" ref="M24" si="11">N24+O24+P24+Q24</f>
        <v>0</v>
      </c>
      <c r="N24" s="10">
        <v>0</v>
      </c>
      <c r="O24" s="10">
        <v>0</v>
      </c>
      <c r="P24" s="10">
        <v>0</v>
      </c>
      <c r="Q24" s="10">
        <v>0</v>
      </c>
      <c r="R24" s="8" t="s">
        <v>61</v>
      </c>
    </row>
    <row r="25" spans="1:18" s="11" customFormat="1" ht="99.75" customHeight="1" x14ac:dyDescent="0.2">
      <c r="A25" s="14" t="s">
        <v>63</v>
      </c>
      <c r="B25" s="9" t="s">
        <v>67</v>
      </c>
      <c r="C25" s="29">
        <f t="shared" si="0"/>
        <v>0</v>
      </c>
      <c r="D25" s="10">
        <v>0</v>
      </c>
      <c r="E25" s="10">
        <v>0</v>
      </c>
      <c r="F25" s="10">
        <v>0</v>
      </c>
      <c r="G25" s="10">
        <v>0</v>
      </c>
      <c r="H25" s="31">
        <f t="shared" si="1"/>
        <v>0</v>
      </c>
      <c r="I25" s="10">
        <v>0</v>
      </c>
      <c r="J25" s="10">
        <v>0</v>
      </c>
      <c r="K25" s="10">
        <v>0</v>
      </c>
      <c r="L25" s="10">
        <v>0</v>
      </c>
      <c r="M25" s="22">
        <f t="shared" si="2"/>
        <v>0</v>
      </c>
      <c r="N25" s="10">
        <v>0</v>
      </c>
      <c r="O25" s="10">
        <v>0</v>
      </c>
      <c r="P25" s="10">
        <v>0</v>
      </c>
      <c r="Q25" s="10">
        <v>0</v>
      </c>
      <c r="R25" s="8"/>
    </row>
    <row r="26" spans="1:18" s="13" customFormat="1" ht="15" customHeight="1" x14ac:dyDescent="0.2">
      <c r="A26" s="44" t="s">
        <v>1</v>
      </c>
      <c r="B26" s="44"/>
      <c r="C26" s="22">
        <f t="shared" ref="C26:Q26" si="12">SUM(C8:C25)</f>
        <v>133.4</v>
      </c>
      <c r="D26" s="22">
        <f t="shared" si="12"/>
        <v>0</v>
      </c>
      <c r="E26" s="22">
        <f>SUM(E8:E25)</f>
        <v>53.3</v>
      </c>
      <c r="F26" s="22">
        <f>SUM(F8:F25)</f>
        <v>80.099999999999994</v>
      </c>
      <c r="G26" s="22">
        <f>SUM(G8:G25)</f>
        <v>0</v>
      </c>
      <c r="H26" s="22">
        <f>SUM(H8:H25)</f>
        <v>133.4</v>
      </c>
      <c r="I26" s="22">
        <f t="shared" si="12"/>
        <v>0</v>
      </c>
      <c r="J26" s="22">
        <f>SUM(J8:J25)</f>
        <v>53.3</v>
      </c>
      <c r="K26" s="22">
        <f>SUM(K8:K25)</f>
        <v>80.099999999999994</v>
      </c>
      <c r="L26" s="22">
        <f t="shared" si="12"/>
        <v>0</v>
      </c>
      <c r="M26" s="22">
        <f>SUM(M8:M25)</f>
        <v>13</v>
      </c>
      <c r="N26" s="22">
        <f t="shared" si="12"/>
        <v>0</v>
      </c>
      <c r="O26" s="22">
        <f t="shared" si="12"/>
        <v>7.8</v>
      </c>
      <c r="P26" s="22">
        <v>5.2</v>
      </c>
      <c r="Q26" s="22">
        <f t="shared" si="12"/>
        <v>0</v>
      </c>
      <c r="R26" s="12"/>
    </row>
    <row r="27" spans="1:18" s="34" customFormat="1" ht="38.25" customHeight="1" x14ac:dyDescent="0.2">
      <c r="A27" s="45" t="s">
        <v>37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7"/>
    </row>
    <row r="28" spans="1:18" ht="107.25" customHeight="1" x14ac:dyDescent="0.2">
      <c r="A28" s="8" t="s">
        <v>13</v>
      </c>
      <c r="B28" s="9" t="s">
        <v>53</v>
      </c>
      <c r="C28" s="23">
        <f t="shared" ref="C28:C33" si="13">D28+E28+F28+G28</f>
        <v>0</v>
      </c>
      <c r="D28" s="10">
        <v>0</v>
      </c>
      <c r="E28" s="10">
        <v>0</v>
      </c>
      <c r="F28" s="10">
        <v>0</v>
      </c>
      <c r="G28" s="10">
        <v>0</v>
      </c>
      <c r="H28" s="22">
        <f t="shared" ref="H28:H33" si="14">I28+J28+K28+L28</f>
        <v>0</v>
      </c>
      <c r="I28" s="10">
        <v>0</v>
      </c>
      <c r="J28" s="10">
        <v>0</v>
      </c>
      <c r="K28" s="10">
        <v>0</v>
      </c>
      <c r="L28" s="10">
        <v>0</v>
      </c>
      <c r="M28" s="22">
        <f t="shared" ref="M28:M33" si="15">N28+O28+P28+Q28</f>
        <v>0</v>
      </c>
      <c r="N28" s="10">
        <v>0</v>
      </c>
      <c r="O28" s="10">
        <v>0</v>
      </c>
      <c r="P28" s="10">
        <v>0</v>
      </c>
      <c r="Q28" s="10">
        <v>0</v>
      </c>
      <c r="R28" s="8"/>
    </row>
    <row r="29" spans="1:18" s="27" customFormat="1" ht="130.5" customHeight="1" x14ac:dyDescent="0.2">
      <c r="A29" s="25" t="s">
        <v>14</v>
      </c>
      <c r="B29" s="26" t="s">
        <v>54</v>
      </c>
      <c r="C29" s="29">
        <f>D29+E29+F29+G29</f>
        <v>0</v>
      </c>
      <c r="D29" s="10">
        <v>0</v>
      </c>
      <c r="E29" s="10">
        <v>0</v>
      </c>
      <c r="F29" s="10">
        <v>0</v>
      </c>
      <c r="G29" s="10">
        <v>0</v>
      </c>
      <c r="H29" s="30">
        <f>I29+J29+K29+L29</f>
        <v>0</v>
      </c>
      <c r="I29" s="10">
        <v>0</v>
      </c>
      <c r="J29" s="10">
        <v>0</v>
      </c>
      <c r="K29" s="10">
        <v>0</v>
      </c>
      <c r="L29" s="10">
        <v>0</v>
      </c>
      <c r="M29" s="30">
        <f>N29+O29+P29+Q29</f>
        <v>0</v>
      </c>
      <c r="N29" s="10">
        <v>0</v>
      </c>
      <c r="O29" s="10">
        <v>0</v>
      </c>
      <c r="P29" s="10">
        <v>0</v>
      </c>
      <c r="Q29" s="10">
        <v>0</v>
      </c>
      <c r="R29" s="36"/>
    </row>
    <row r="30" spans="1:18" ht="80.25" customHeight="1" x14ac:dyDescent="0.2">
      <c r="A30" s="8" t="s">
        <v>15</v>
      </c>
      <c r="B30" s="9" t="s">
        <v>55</v>
      </c>
      <c r="C30" s="23">
        <f t="shared" si="13"/>
        <v>0</v>
      </c>
      <c r="D30" s="10">
        <v>0</v>
      </c>
      <c r="E30" s="10">
        <v>0</v>
      </c>
      <c r="F30" s="10">
        <v>0</v>
      </c>
      <c r="G30" s="10">
        <v>0</v>
      </c>
      <c r="H30" s="22">
        <f t="shared" si="14"/>
        <v>0</v>
      </c>
      <c r="I30" s="10">
        <v>0</v>
      </c>
      <c r="J30" s="10">
        <v>0</v>
      </c>
      <c r="K30" s="10">
        <v>0</v>
      </c>
      <c r="L30" s="10">
        <v>0</v>
      </c>
      <c r="M30" s="22">
        <f t="shared" si="15"/>
        <v>0</v>
      </c>
      <c r="N30" s="10">
        <v>0</v>
      </c>
      <c r="O30" s="10">
        <v>0</v>
      </c>
      <c r="P30" s="10">
        <v>0</v>
      </c>
      <c r="Q30" s="10">
        <v>0</v>
      </c>
      <c r="R30" s="35"/>
    </row>
    <row r="31" spans="1:18" ht="144.75" customHeight="1" x14ac:dyDescent="0.2">
      <c r="A31" s="8" t="s">
        <v>16</v>
      </c>
      <c r="B31" s="9" t="s">
        <v>56</v>
      </c>
      <c r="C31" s="23">
        <f>D31+E31+F31+G31</f>
        <v>66.7</v>
      </c>
      <c r="D31" s="10">
        <v>0</v>
      </c>
      <c r="E31" s="10">
        <v>26.7</v>
      </c>
      <c r="F31" s="10">
        <v>40</v>
      </c>
      <c r="G31" s="10">
        <v>0</v>
      </c>
      <c r="H31" s="22">
        <f>I31+J31+K31+L31</f>
        <v>66.7</v>
      </c>
      <c r="I31" s="10">
        <v>0</v>
      </c>
      <c r="J31" s="10">
        <v>26.7</v>
      </c>
      <c r="K31" s="10">
        <v>40</v>
      </c>
      <c r="L31" s="10">
        <v>0</v>
      </c>
      <c r="M31" s="22">
        <f>N31+O31+P31+Q31</f>
        <v>0</v>
      </c>
      <c r="N31" s="10">
        <v>0</v>
      </c>
      <c r="O31" s="10">
        <v>0</v>
      </c>
      <c r="P31" s="10">
        <v>0</v>
      </c>
      <c r="Q31" s="10">
        <v>0</v>
      </c>
      <c r="R31" s="25"/>
    </row>
    <row r="32" spans="1:18" ht="122.25" customHeight="1" x14ac:dyDescent="0.2">
      <c r="A32" s="32" t="s">
        <v>35</v>
      </c>
      <c r="B32" s="9" t="s">
        <v>57</v>
      </c>
      <c r="C32" s="23">
        <f>D32+E32+F32+G32</f>
        <v>66.7</v>
      </c>
      <c r="D32" s="10">
        <v>0</v>
      </c>
      <c r="E32" s="10">
        <v>26.7</v>
      </c>
      <c r="F32" s="10">
        <v>40</v>
      </c>
      <c r="G32" s="10">
        <v>0</v>
      </c>
      <c r="H32" s="30">
        <f>I32+J32+K32+L32</f>
        <v>66.7</v>
      </c>
      <c r="I32" s="10">
        <v>0</v>
      </c>
      <c r="J32" s="10">
        <v>26.7</v>
      </c>
      <c r="K32" s="10">
        <v>40</v>
      </c>
      <c r="L32" s="10">
        <v>0</v>
      </c>
      <c r="M32" s="30">
        <f>N32+O32+P32+Q32</f>
        <v>31.5</v>
      </c>
      <c r="N32" s="10">
        <v>0</v>
      </c>
      <c r="O32" s="10">
        <v>12.6</v>
      </c>
      <c r="P32" s="10">
        <v>18.899999999999999</v>
      </c>
      <c r="Q32" s="10">
        <v>0</v>
      </c>
      <c r="R32" s="8" t="s">
        <v>70</v>
      </c>
    </row>
    <row r="33" spans="1:18" ht="141" customHeight="1" x14ac:dyDescent="0.2">
      <c r="A33" s="8" t="s">
        <v>36</v>
      </c>
      <c r="B33" s="9" t="s">
        <v>58</v>
      </c>
      <c r="C33" s="29">
        <f t="shared" si="13"/>
        <v>0</v>
      </c>
      <c r="D33" s="10">
        <v>0</v>
      </c>
      <c r="E33" s="10">
        <v>0</v>
      </c>
      <c r="F33" s="10">
        <v>0</v>
      </c>
      <c r="G33" s="10">
        <v>0</v>
      </c>
      <c r="H33" s="30">
        <f t="shared" si="14"/>
        <v>0</v>
      </c>
      <c r="I33" s="10">
        <v>0</v>
      </c>
      <c r="J33" s="10">
        <v>0</v>
      </c>
      <c r="K33" s="10">
        <v>0</v>
      </c>
      <c r="L33" s="10">
        <v>0</v>
      </c>
      <c r="M33" s="30">
        <f t="shared" si="15"/>
        <v>0</v>
      </c>
      <c r="N33" s="10">
        <v>0</v>
      </c>
      <c r="O33" s="10">
        <v>0</v>
      </c>
      <c r="P33" s="10">
        <v>0</v>
      </c>
      <c r="Q33" s="10">
        <v>0</v>
      </c>
      <c r="R33" s="8"/>
    </row>
    <row r="34" spans="1:18" s="13" customFormat="1" ht="15" customHeight="1" x14ac:dyDescent="0.2">
      <c r="A34" s="48" t="s">
        <v>2</v>
      </c>
      <c r="B34" s="49"/>
      <c r="C34" s="23">
        <f>SUM(C28:C33)</f>
        <v>133.4</v>
      </c>
      <c r="D34" s="22">
        <f>D33+D32+D31+D29+D28</f>
        <v>0</v>
      </c>
      <c r="E34" s="22">
        <f t="shared" ref="E34:L34" si="16">E33+E32+E31+E30+E29+E28</f>
        <v>53.4</v>
      </c>
      <c r="F34" s="22">
        <f t="shared" si="16"/>
        <v>80</v>
      </c>
      <c r="G34" s="22">
        <f t="shared" si="16"/>
        <v>0</v>
      </c>
      <c r="H34" s="22">
        <f t="shared" si="16"/>
        <v>133.4</v>
      </c>
      <c r="I34" s="22">
        <f t="shared" si="16"/>
        <v>0</v>
      </c>
      <c r="J34" s="22">
        <f t="shared" si="16"/>
        <v>53.4</v>
      </c>
      <c r="K34" s="22">
        <f t="shared" si="16"/>
        <v>80</v>
      </c>
      <c r="L34" s="22">
        <f t="shared" si="16"/>
        <v>0</v>
      </c>
      <c r="M34" s="22">
        <f>M28+M29+M30+M31+M32+M33</f>
        <v>31.5</v>
      </c>
      <c r="N34" s="22">
        <f>N33+N32+N31+N30+N29+N28</f>
        <v>0</v>
      </c>
      <c r="O34" s="22">
        <f>O33+O32+O31+O30+O29+O28</f>
        <v>12.6</v>
      </c>
      <c r="P34" s="22">
        <f>P33+P32+P31+P30+P29+P28</f>
        <v>18.899999999999999</v>
      </c>
      <c r="Q34" s="22">
        <f t="shared" ref="Q34" si="17">SUM(R28:R33)</f>
        <v>0</v>
      </c>
      <c r="R34" s="12"/>
    </row>
    <row r="35" spans="1:18" s="34" customFormat="1" ht="38.25" customHeight="1" x14ac:dyDescent="0.2">
      <c r="A35" s="45" t="s">
        <v>59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7"/>
    </row>
    <row r="36" spans="1:18" ht="162" customHeight="1" x14ac:dyDescent="0.2">
      <c r="A36" s="8">
        <v>3.1</v>
      </c>
      <c r="B36" s="9" t="s">
        <v>60</v>
      </c>
      <c r="C36" s="29">
        <v>0</v>
      </c>
      <c r="D36" s="10">
        <v>0</v>
      </c>
      <c r="E36" s="10">
        <v>0</v>
      </c>
      <c r="F36" s="10">
        <v>0</v>
      </c>
      <c r="G36" s="10">
        <v>0</v>
      </c>
      <c r="H36" s="30">
        <v>0</v>
      </c>
      <c r="I36" s="10">
        <v>0</v>
      </c>
      <c r="J36" s="10">
        <v>0</v>
      </c>
      <c r="K36" s="10">
        <v>0</v>
      </c>
      <c r="L36" s="10">
        <v>0</v>
      </c>
      <c r="M36" s="30">
        <v>0</v>
      </c>
      <c r="N36" s="10">
        <v>0</v>
      </c>
      <c r="O36" s="10">
        <v>0</v>
      </c>
      <c r="P36" s="10">
        <v>0</v>
      </c>
      <c r="Q36" s="10">
        <v>0</v>
      </c>
      <c r="R36" s="8"/>
    </row>
    <row r="37" spans="1:18" s="13" customFormat="1" ht="15" customHeight="1" x14ac:dyDescent="0.2">
      <c r="A37" s="48" t="s">
        <v>2</v>
      </c>
      <c r="B37" s="49"/>
      <c r="C37" s="23">
        <f t="shared" ref="C37:Q37" si="18">C36</f>
        <v>0</v>
      </c>
      <c r="D37" s="22">
        <f t="shared" si="18"/>
        <v>0</v>
      </c>
      <c r="E37" s="22">
        <f t="shared" si="18"/>
        <v>0</v>
      </c>
      <c r="F37" s="22">
        <f>F36</f>
        <v>0</v>
      </c>
      <c r="G37" s="22">
        <f t="shared" si="18"/>
        <v>0</v>
      </c>
      <c r="H37" s="22">
        <f t="shared" si="18"/>
        <v>0</v>
      </c>
      <c r="I37" s="22">
        <f t="shared" si="18"/>
        <v>0</v>
      </c>
      <c r="J37" s="22">
        <f t="shared" si="18"/>
        <v>0</v>
      </c>
      <c r="K37" s="22">
        <f t="shared" si="18"/>
        <v>0</v>
      </c>
      <c r="L37" s="22">
        <f t="shared" si="18"/>
        <v>0</v>
      </c>
      <c r="M37" s="22">
        <f t="shared" si="18"/>
        <v>0</v>
      </c>
      <c r="N37" s="22">
        <f t="shared" si="18"/>
        <v>0</v>
      </c>
      <c r="O37" s="22">
        <f t="shared" si="18"/>
        <v>0</v>
      </c>
      <c r="P37" s="22">
        <f t="shared" si="18"/>
        <v>0</v>
      </c>
      <c r="Q37" s="22">
        <f t="shared" si="18"/>
        <v>0</v>
      </c>
      <c r="R37" s="12"/>
    </row>
    <row r="38" spans="1:18" s="11" customFormat="1" ht="74.25" customHeight="1" x14ac:dyDescent="0.2">
      <c r="A38" s="38" t="s">
        <v>22</v>
      </c>
      <c r="B38" s="39"/>
      <c r="C38" s="29">
        <f>C34+C26+C36</f>
        <v>266.8</v>
      </c>
      <c r="D38" s="29">
        <f>D34+D26+D37</f>
        <v>0</v>
      </c>
      <c r="E38" s="29">
        <f>E34+E26+E37</f>
        <v>106.69999999999999</v>
      </c>
      <c r="F38" s="29">
        <f>F34+F26+F37</f>
        <v>160.1</v>
      </c>
      <c r="G38" s="29">
        <f>G34+G26+G37</f>
        <v>0</v>
      </c>
      <c r="H38" s="29">
        <f>H34+H26+H37</f>
        <v>266.8</v>
      </c>
      <c r="I38" s="29">
        <f t="shared" ref="I38:J38" si="19">I34+I26+I37</f>
        <v>0</v>
      </c>
      <c r="J38" s="29">
        <f t="shared" si="19"/>
        <v>106.69999999999999</v>
      </c>
      <c r="K38" s="29">
        <f>K37+K34+K26</f>
        <v>160.1</v>
      </c>
      <c r="L38" s="29">
        <f t="shared" ref="L38" si="20">L34+L26</f>
        <v>0</v>
      </c>
      <c r="M38" s="29">
        <f>M37+M34+M26</f>
        <v>44.5</v>
      </c>
      <c r="N38" s="29">
        <f>N37+N34+N26</f>
        <v>0</v>
      </c>
      <c r="O38" s="29">
        <f>O34+O26+O37</f>
        <v>20.399999999999999</v>
      </c>
      <c r="P38" s="29">
        <f>P34+P26+P37</f>
        <v>24.099999999999998</v>
      </c>
      <c r="Q38" s="29">
        <f>Q34+Q26+Q37</f>
        <v>0</v>
      </c>
      <c r="R38" s="15"/>
    </row>
    <row r="39" spans="1:18" s="11" customFormat="1" ht="31.5" customHeight="1" x14ac:dyDescent="0.2">
      <c r="A39" s="16"/>
      <c r="B39" s="19"/>
      <c r="C39" s="4"/>
      <c r="D39" s="4"/>
      <c r="E39" s="4"/>
      <c r="F39" s="4"/>
      <c r="G39" s="3"/>
      <c r="H39" s="4"/>
      <c r="I39" s="3"/>
      <c r="J39" s="17"/>
      <c r="K39" s="4"/>
      <c r="L39" s="3"/>
      <c r="M39" s="4"/>
      <c r="N39" s="4"/>
      <c r="O39" s="3"/>
      <c r="P39" s="3"/>
      <c r="Q39" s="3"/>
      <c r="R39" s="16"/>
    </row>
    <row r="40" spans="1:18" s="11" customFormat="1" ht="31.5" customHeight="1" x14ac:dyDescent="0.2">
      <c r="A40" s="16"/>
      <c r="B40" s="19" t="s">
        <v>71</v>
      </c>
      <c r="C40" s="50" t="s">
        <v>72</v>
      </c>
      <c r="D40" s="50"/>
      <c r="E40" s="50"/>
      <c r="F40" s="50"/>
      <c r="G40" s="50"/>
      <c r="H40" s="50"/>
      <c r="I40" s="3"/>
      <c r="J40" s="17"/>
      <c r="K40" s="4"/>
      <c r="L40" s="3"/>
      <c r="M40" s="4"/>
      <c r="N40" s="4"/>
      <c r="O40" s="3"/>
      <c r="P40" s="3"/>
      <c r="Q40" s="3"/>
      <c r="R40" s="16"/>
    </row>
    <row r="41" spans="1:18" s="11" customFormat="1" ht="33.75" customHeight="1" x14ac:dyDescent="0.2">
      <c r="A41" s="16"/>
      <c r="B41" s="19"/>
      <c r="C41" s="4"/>
      <c r="D41" s="4"/>
      <c r="E41" s="4"/>
      <c r="F41" s="4"/>
      <c r="G41" s="3"/>
      <c r="H41" s="4"/>
      <c r="I41" s="3"/>
      <c r="J41" s="17"/>
      <c r="K41" s="4"/>
      <c r="L41" s="3"/>
      <c r="M41" s="24"/>
      <c r="N41" s="4"/>
      <c r="O41" s="3"/>
      <c r="P41" s="3"/>
      <c r="Q41" s="3"/>
      <c r="R41" s="16"/>
    </row>
    <row r="42" spans="1:18" s="11" customFormat="1" ht="197.25" customHeight="1" x14ac:dyDescent="0.2">
      <c r="A42" s="18"/>
      <c r="B42" s="40" t="s">
        <v>20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18"/>
    </row>
    <row r="43" spans="1:18" s="11" customFormat="1" ht="63.75" customHeight="1" x14ac:dyDescent="0.2">
      <c r="A43" s="21"/>
      <c r="B43" s="5"/>
      <c r="G43" s="5"/>
      <c r="I43" s="5"/>
      <c r="J43" s="5"/>
      <c r="L43" s="5"/>
      <c r="O43" s="5"/>
      <c r="P43" s="5"/>
      <c r="Q43" s="5"/>
      <c r="R43" s="21"/>
    </row>
    <row r="44" spans="1:18" s="13" customFormat="1" ht="15" hidden="1" customHeight="1" x14ac:dyDescent="0.2">
      <c r="A44" s="21"/>
      <c r="B44" s="5"/>
      <c r="C44" s="11"/>
      <c r="D44" s="11"/>
      <c r="E44" s="11"/>
      <c r="F44" s="11"/>
      <c r="G44" s="5"/>
      <c r="H44" s="11"/>
      <c r="I44" s="5"/>
      <c r="J44" s="5"/>
      <c r="K44" s="11"/>
      <c r="L44" s="5"/>
      <c r="M44" s="11"/>
      <c r="N44" s="11"/>
      <c r="O44" s="5"/>
      <c r="P44" s="5"/>
      <c r="Q44" s="5"/>
      <c r="R44" s="21"/>
    </row>
    <row r="45" spans="1:18" s="13" customFormat="1" ht="18.75" customHeight="1" x14ac:dyDescent="0.2">
      <c r="A45" s="21"/>
      <c r="B45" s="5"/>
      <c r="C45" s="11"/>
      <c r="D45" s="11"/>
      <c r="E45" s="11"/>
      <c r="F45" s="11"/>
      <c r="G45" s="5"/>
      <c r="H45" s="11"/>
      <c r="I45" s="5"/>
      <c r="J45" s="5"/>
      <c r="K45" s="11"/>
      <c r="L45" s="5"/>
      <c r="M45" s="11"/>
      <c r="N45" s="11"/>
      <c r="O45" s="5"/>
      <c r="P45" s="5"/>
      <c r="Q45" s="5"/>
      <c r="R45" s="21"/>
    </row>
    <row r="46" spans="1:18" s="6" customFormat="1" ht="43.5" customHeight="1" x14ac:dyDescent="0.2">
      <c r="A46" s="21"/>
      <c r="B46" s="5"/>
      <c r="C46" s="11"/>
      <c r="D46" s="11"/>
      <c r="E46" s="11"/>
      <c r="F46" s="11"/>
      <c r="G46" s="5"/>
      <c r="H46" s="11"/>
      <c r="I46" s="5"/>
      <c r="J46" s="5"/>
      <c r="K46" s="11"/>
      <c r="L46" s="5"/>
      <c r="M46" s="11"/>
      <c r="N46" s="11"/>
      <c r="O46" s="5"/>
      <c r="P46" s="5"/>
      <c r="Q46" s="5"/>
      <c r="R46" s="21"/>
    </row>
    <row r="47" spans="1:18" ht="72" customHeight="1" x14ac:dyDescent="0.2"/>
    <row r="48" spans="1:18" s="20" customFormat="1" ht="26.25" hidden="1" customHeight="1" x14ac:dyDescent="0.2">
      <c r="A48" s="21"/>
      <c r="B48" s="5"/>
      <c r="C48" s="11"/>
      <c r="D48" s="11"/>
      <c r="E48" s="11"/>
      <c r="F48" s="11"/>
      <c r="G48" s="5"/>
      <c r="H48" s="11"/>
      <c r="I48" s="5"/>
      <c r="J48" s="5"/>
      <c r="K48" s="11"/>
      <c r="L48" s="5"/>
      <c r="M48" s="11"/>
      <c r="N48" s="11"/>
      <c r="O48" s="5"/>
      <c r="P48" s="5"/>
      <c r="Q48" s="5"/>
      <c r="R48" s="21"/>
    </row>
    <row r="49" spans="1:18" s="20" customFormat="1" ht="15.75" hidden="1" customHeight="1" x14ac:dyDescent="0.2">
      <c r="A49" s="21"/>
      <c r="B49" s="5"/>
      <c r="C49" s="11"/>
      <c r="D49" s="11"/>
      <c r="E49" s="11"/>
      <c r="F49" s="11"/>
      <c r="G49" s="5"/>
      <c r="H49" s="11"/>
      <c r="I49" s="5"/>
      <c r="J49" s="5"/>
      <c r="K49" s="11"/>
      <c r="L49" s="5"/>
      <c r="M49" s="11"/>
      <c r="N49" s="11"/>
      <c r="O49" s="5"/>
      <c r="P49" s="5"/>
      <c r="Q49" s="5"/>
      <c r="R49" s="21"/>
    </row>
    <row r="50" spans="1:18" s="20" customFormat="1" ht="184.5" customHeight="1" x14ac:dyDescent="0.2">
      <c r="A50" s="21"/>
      <c r="B50" s="5"/>
      <c r="C50" s="11"/>
      <c r="D50" s="11"/>
      <c r="E50" s="11"/>
      <c r="F50" s="11"/>
      <c r="G50" s="5"/>
      <c r="H50" s="11"/>
      <c r="I50" s="5"/>
      <c r="J50" s="5"/>
      <c r="K50" s="11"/>
      <c r="L50" s="5"/>
      <c r="M50" s="11"/>
      <c r="N50" s="11"/>
      <c r="O50" s="5"/>
      <c r="P50" s="5"/>
      <c r="Q50" s="5"/>
      <c r="R50" s="21"/>
    </row>
  </sheetData>
  <mergeCells count="17">
    <mergeCell ref="A1:R1"/>
    <mergeCell ref="A2:R2"/>
    <mergeCell ref="A4:A5"/>
    <mergeCell ref="B4:B5"/>
    <mergeCell ref="C4:G4"/>
    <mergeCell ref="H4:L4"/>
    <mergeCell ref="M4:Q4"/>
    <mergeCell ref="R4:R5"/>
    <mergeCell ref="A38:B38"/>
    <mergeCell ref="B42:Q42"/>
    <mergeCell ref="A7:R7"/>
    <mergeCell ref="A26:B26"/>
    <mergeCell ref="A27:R27"/>
    <mergeCell ref="A34:B34"/>
    <mergeCell ref="A35:R35"/>
    <mergeCell ref="A37:B37"/>
    <mergeCell ref="C40:H40"/>
  </mergeCells>
  <printOptions horizontalCentered="1" verticalCentered="1"/>
  <pageMargins left="0.2" right="0.19685039370078741" top="0.19685039370078741" bottom="0.19685039370078741" header="0.19685039370078741" footer="0.19685039370078741"/>
  <pageSetup paperSize="9" scale="58" orientation="landscape" r:id="rId1"/>
  <headerFooter alignWithMargins="0"/>
  <rowBreaks count="1" manualBreakCount="1">
    <brk id="12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квартал</vt:lpstr>
      <vt:lpstr>'2 квартал'!Область_печати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Александр Клос</cp:lastModifiedBy>
  <cp:lastPrinted>2022-07-07T10:58:28Z</cp:lastPrinted>
  <dcterms:created xsi:type="dcterms:W3CDTF">1996-10-08T23:32:33Z</dcterms:created>
  <dcterms:modified xsi:type="dcterms:W3CDTF">2022-07-14T05:21:23Z</dcterms:modified>
</cp:coreProperties>
</file>